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barone7/Documents/gatech/"/>
    </mc:Choice>
  </mc:AlternateContent>
  <xr:revisionPtr revIDLastSave="0" documentId="13_ncr:1_{FF6BFD9E-9263-B644-A757-B9B1F1A09F12}" xr6:coauthVersionLast="46" xr6:coauthVersionMax="46" xr10:uidLastSave="{00000000-0000-0000-0000-000000000000}"/>
  <bookViews>
    <workbookView xWindow="3860" yWindow="460" windowWidth="23260" windowHeight="12720" xr2:uid="{00000000-000D-0000-FFFF-FFFF00000000}"/>
  </bookViews>
  <sheets>
    <sheet name="Grade Calculator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2" l="1"/>
  <c r="G14" i="2"/>
  <c r="H14" i="2"/>
  <c r="G13" i="2"/>
  <c r="B3" i="2"/>
  <c r="D3" i="2" s="1"/>
  <c r="B4" i="2"/>
  <c r="D4" i="2" s="1"/>
  <c r="B2" i="2"/>
  <c r="D2" i="2" s="1"/>
  <c r="B5" i="2"/>
  <c r="D5" i="2" s="1"/>
  <c r="B8" i="2"/>
  <c r="D8" i="2" s="1"/>
  <c r="B6" i="2"/>
  <c r="D6" i="2" s="1"/>
  <c r="D7" i="2" l="1"/>
  <c r="D9" i="2" s="1"/>
  <c r="D10" i="2" s="1"/>
</calcChain>
</file>

<file path=xl/sharedStrings.xml><?xml version="1.0" encoding="utf-8"?>
<sst xmlns="http://schemas.openxmlformats.org/spreadsheetml/2006/main" count="40" uniqueCount="32">
  <si>
    <t>Exam (Best)</t>
  </si>
  <si>
    <t>Exam (Mid)</t>
  </si>
  <si>
    <t>Exam (Lowest)</t>
  </si>
  <si>
    <t>MyLab</t>
  </si>
  <si>
    <t>Quiz</t>
  </si>
  <si>
    <t>Exam 1</t>
  </si>
  <si>
    <t>Exam 2</t>
  </si>
  <si>
    <t>Exam 3</t>
  </si>
  <si>
    <t>Assignment</t>
  </si>
  <si>
    <t>Grade</t>
  </si>
  <si>
    <t>Weight</t>
  </si>
  <si>
    <t>Points</t>
  </si>
  <si>
    <t>Final Exam</t>
  </si>
  <si>
    <t>Exploration</t>
  </si>
  <si>
    <t>Quiz 0</t>
  </si>
  <si>
    <t>Quiz 1</t>
  </si>
  <si>
    <t>Quiz 2</t>
  </si>
  <si>
    <t>Quiz 3</t>
  </si>
  <si>
    <t>Quiz 4</t>
  </si>
  <si>
    <t>MyLab Avg</t>
  </si>
  <si>
    <t>Dropped Quiz? (CIOS incentive)</t>
  </si>
  <si>
    <t>/30</t>
  </si>
  <si>
    <t>/100</t>
  </si>
  <si>
    <t>/10</t>
  </si>
  <si>
    <t>/42</t>
  </si>
  <si>
    <t>Final Grade:</t>
  </si>
  <si>
    <t>Final Letter Grade:</t>
  </si>
  <si>
    <t>/2.1 max</t>
  </si>
  <si>
    <t>Total Quiz Points</t>
  </si>
  <si>
    <t>Exploration--&gt;Quiz*</t>
  </si>
  <si>
    <t>*Exploration points accumulated after the 21pt cap are converted into Quiz points at a 0.1x conversion rate</t>
  </si>
  <si>
    <t>Total Exploration Points*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</si>
</sst>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0" fillId="0" borderId="10" xfId="0" applyBorder="1"/>
    <xf numFmtId="0" fontId="16" fillId="0" borderId="10" xfId="0" applyFont="1" applyBorder="1"/>
    <xf numFmtId="0" fontId="0" fillId="0" borderId="0" xfId="0" applyAlignment="1">
      <alignment horizontal="right"/>
    </xf>
    <xf numFmtId="0" fontId="0" fillId="0" borderId="0" xfId="0" applyBorder="1"/>
    <xf numFmtId="0" fontId="16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quotePrefix="1" applyBorder="1"/>
    <xf numFmtId="0" fontId="0" fillId="0" borderId="0" xfId="0" quotePrefix="1" applyFill="1" applyBorder="1"/>
    <xf numFmtId="0" fontId="0" fillId="33" borderId="0" xfId="0" applyFill="1" applyBorder="1"/>
    <xf numFmtId="0" fontId="16" fillId="34" borderId="10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/>
    <xf numFmtId="2" fontId="0" fillId="0" borderId="10" xfId="0" applyNumberFormat="1" applyBorder="1"/>
    <xf numFmtId="164" fontId="0" fillId="0" borderId="10" xfId="0" applyNumberFormat="1" applyBorder="1"/>
    <xf numFmtId="2" fontId="1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1427-0B6F-4FEA-ACE6-FE79C644427B}">
  <dimension ref="A1:J21"/>
  <sheetViews>
    <sheetView tabSelected="1" zoomScale="130" zoomScaleNormal="130" workbookViewId="0">
      <selection activeCell="B8" sqref="B8"/>
    </sheetView>
  </sheetViews>
  <sheetFormatPr baseColWidth="10" defaultColWidth="8.83203125" defaultRowHeight="16" x14ac:dyDescent="0.2"/>
  <cols>
    <col min="1" max="1" width="13" bestFit="1" customWidth="1"/>
    <col min="6" max="6" width="27.33203125" style="4" bestFit="1" customWidth="1"/>
    <col min="8" max="8" width="4.6640625" bestFit="1" customWidth="1"/>
    <col min="9" max="9" width="8.83203125" customWidth="1"/>
    <col min="10" max="10" width="21.1640625" customWidth="1"/>
  </cols>
  <sheetData>
    <row r="1" spans="1:10" x14ac:dyDescent="0.2">
      <c r="A1" s="3" t="s">
        <v>8</v>
      </c>
      <c r="B1" s="3" t="s">
        <v>9</v>
      </c>
      <c r="C1" s="3" t="s">
        <v>10</v>
      </c>
      <c r="D1" s="3" t="s">
        <v>11</v>
      </c>
      <c r="E1" s="6"/>
      <c r="F1" s="9"/>
      <c r="G1" s="6"/>
      <c r="H1" s="6"/>
    </row>
    <row r="2" spans="1:10" x14ac:dyDescent="0.2">
      <c r="A2" s="2" t="s">
        <v>0</v>
      </c>
      <c r="B2" s="17">
        <f>MAX(G2:G4)/0.3</f>
        <v>83.333333333333343</v>
      </c>
      <c r="C2" s="2">
        <v>0.2</v>
      </c>
      <c r="D2" s="16">
        <f>B2*C2</f>
        <v>16.666666666666668</v>
      </c>
      <c r="E2" s="7"/>
      <c r="F2" s="7" t="s">
        <v>5</v>
      </c>
      <c r="G2" s="12">
        <v>18</v>
      </c>
      <c r="H2" s="10" t="s">
        <v>21</v>
      </c>
    </row>
    <row r="3" spans="1:10" x14ac:dyDescent="0.2">
      <c r="A3" s="2" t="s">
        <v>1</v>
      </c>
      <c r="B3" s="17">
        <f>SMALL(G2:G4,2)/0.3</f>
        <v>73.333333333333343</v>
      </c>
      <c r="C3" s="2">
        <v>0.15</v>
      </c>
      <c r="D3" s="16">
        <f t="shared" ref="D3:D8" si="0">B3*C3</f>
        <v>11.000000000000002</v>
      </c>
      <c r="E3" s="7"/>
      <c r="F3" s="7" t="s">
        <v>6</v>
      </c>
      <c r="G3" s="12">
        <v>25</v>
      </c>
      <c r="H3" s="10" t="s">
        <v>21</v>
      </c>
    </row>
    <row r="4" spans="1:10" x14ac:dyDescent="0.2">
      <c r="A4" s="2" t="s">
        <v>2</v>
      </c>
      <c r="B4" s="17">
        <f>MIN(G2:G4)/0.3</f>
        <v>60</v>
      </c>
      <c r="C4" s="2">
        <v>0.1</v>
      </c>
      <c r="D4" s="16">
        <f t="shared" si="0"/>
        <v>6</v>
      </c>
      <c r="E4" s="7"/>
      <c r="F4" s="7" t="s">
        <v>7</v>
      </c>
      <c r="G4" s="12">
        <v>22</v>
      </c>
      <c r="H4" s="10" t="s">
        <v>21</v>
      </c>
    </row>
    <row r="5" spans="1:10" x14ac:dyDescent="0.2">
      <c r="A5" s="2" t="s">
        <v>13</v>
      </c>
      <c r="B5" s="17">
        <f>MIN(21, G19) / 0.21</f>
        <v>90.476190476190482</v>
      </c>
      <c r="C5" s="2">
        <v>0.1</v>
      </c>
      <c r="D5" s="16">
        <f t="shared" si="0"/>
        <v>9.0476190476190492</v>
      </c>
      <c r="E5" s="7"/>
      <c r="F5" s="7"/>
      <c r="G5" s="5"/>
      <c r="H5" s="5"/>
    </row>
    <row r="6" spans="1:10" x14ac:dyDescent="0.2">
      <c r="A6" s="2" t="s">
        <v>3</v>
      </c>
      <c r="B6" s="2">
        <f>G17</f>
        <v>99</v>
      </c>
      <c r="C6" s="2">
        <v>0.15</v>
      </c>
      <c r="D6" s="16">
        <f t="shared" si="0"/>
        <v>14.85</v>
      </c>
      <c r="E6" s="7"/>
      <c r="F6" s="7" t="s">
        <v>12</v>
      </c>
      <c r="G6" s="12">
        <v>64</v>
      </c>
      <c r="H6" s="11" t="s">
        <v>22</v>
      </c>
    </row>
    <row r="7" spans="1:10" x14ac:dyDescent="0.2">
      <c r="A7" s="2" t="s">
        <v>4</v>
      </c>
      <c r="B7" s="2">
        <f>MIN(IF(G21,G14/40*100,G14/50*100),100)</f>
        <v>87.5</v>
      </c>
      <c r="C7" s="2">
        <v>0.15</v>
      </c>
      <c r="D7" s="16">
        <f t="shared" si="0"/>
        <v>13.125</v>
      </c>
      <c r="E7" s="7"/>
      <c r="F7" s="7"/>
      <c r="G7" s="5"/>
      <c r="H7" s="5"/>
    </row>
    <row r="8" spans="1:10" x14ac:dyDescent="0.2">
      <c r="A8" s="2" t="s">
        <v>12</v>
      </c>
      <c r="B8" s="2">
        <f>G6</f>
        <v>64</v>
      </c>
      <c r="C8" s="2">
        <v>0.15</v>
      </c>
      <c r="D8" s="16">
        <f t="shared" si="0"/>
        <v>9.6</v>
      </c>
      <c r="E8" s="7"/>
      <c r="F8" s="8" t="s">
        <v>14</v>
      </c>
      <c r="G8" s="12">
        <v>9</v>
      </c>
      <c r="H8" s="11" t="s">
        <v>23</v>
      </c>
    </row>
    <row r="9" spans="1:10" x14ac:dyDescent="0.2">
      <c r="A9" s="19" t="s">
        <v>25</v>
      </c>
      <c r="B9" s="19"/>
      <c r="C9" s="19"/>
      <c r="D9" s="18">
        <f>SUM(D2:D8)</f>
        <v>80.289285714285711</v>
      </c>
      <c r="E9" s="7"/>
      <c r="F9" s="8" t="s">
        <v>15</v>
      </c>
      <c r="G9" s="12">
        <v>5</v>
      </c>
      <c r="H9" s="11" t="s">
        <v>23</v>
      </c>
    </row>
    <row r="10" spans="1:10" x14ac:dyDescent="0.2">
      <c r="A10" s="19" t="s">
        <v>26</v>
      </c>
      <c r="B10" s="19"/>
      <c r="C10" s="19"/>
      <c r="D10" s="13" t="str">
        <f>IF(_xlfn.FLOOR.MATH(D9,1)&gt;=90,"A",IF(_xlfn.FLOOR.MATH(D9,1)&gt;=80, "B", IF(_xlfn.FLOOR.MATH(D9, 1) &gt;= 70, "C", IF(_xlfn.FLOOR.MATH(D9, 1) &gt;= 60, "D", "F"))))</f>
        <v>B</v>
      </c>
      <c r="E10" s="4"/>
      <c r="F10" s="8" t="s">
        <v>16</v>
      </c>
      <c r="G10" s="1">
        <v>7</v>
      </c>
      <c r="H10" s="11" t="s">
        <v>23</v>
      </c>
    </row>
    <row r="11" spans="1:10" x14ac:dyDescent="0.2">
      <c r="E11" s="4"/>
      <c r="F11" s="8" t="s">
        <v>17</v>
      </c>
      <c r="G11" s="1">
        <v>10</v>
      </c>
      <c r="H11" s="11" t="s">
        <v>23</v>
      </c>
    </row>
    <row r="12" spans="1:10" x14ac:dyDescent="0.2">
      <c r="E12" s="4"/>
      <c r="F12" s="8" t="s">
        <v>18</v>
      </c>
      <c r="G12" s="1">
        <v>9</v>
      </c>
      <c r="H12" s="11" t="s">
        <v>23</v>
      </c>
    </row>
    <row r="13" spans="1:10" x14ac:dyDescent="0.2">
      <c r="E13" s="4"/>
      <c r="F13" s="8" t="s">
        <v>29</v>
      </c>
      <c r="G13" s="14">
        <f>MAX(G19-21,0)*0.1</f>
        <v>0</v>
      </c>
      <c r="H13" s="11" t="s">
        <v>27</v>
      </c>
      <c r="J13" s="15" t="s">
        <v>30</v>
      </c>
    </row>
    <row r="14" spans="1:10" x14ac:dyDescent="0.2">
      <c r="E14" s="4"/>
      <c r="F14" s="8" t="s">
        <v>28</v>
      </c>
      <c r="G14" s="14">
        <f>IF(G21,SUM(G8:G13)-SMALL(G8:G12,1),SUM(G8:G13))</f>
        <v>35</v>
      </c>
      <c r="H14" s="11" t="str">
        <f>IF(G21,"/40","/50")</f>
        <v>/40</v>
      </c>
    </row>
    <row r="15" spans="1:10" x14ac:dyDescent="0.2">
      <c r="E15" s="4"/>
      <c r="F15" s="8"/>
      <c r="G15" s="14"/>
      <c r="H15" s="11"/>
    </row>
    <row r="16" spans="1:10" x14ac:dyDescent="0.2">
      <c r="E16" s="4"/>
      <c r="F16" s="8"/>
      <c r="G16" s="14"/>
      <c r="H16" s="11"/>
    </row>
    <row r="17" spans="5:8" x14ac:dyDescent="0.2">
      <c r="F17" s="4" t="s">
        <v>19</v>
      </c>
      <c r="G17" s="1">
        <v>99</v>
      </c>
      <c r="H17" s="11" t="s">
        <v>22</v>
      </c>
    </row>
    <row r="18" spans="5:8" x14ac:dyDescent="0.2">
      <c r="E18" s="4"/>
    </row>
    <row r="19" spans="5:8" x14ac:dyDescent="0.2">
      <c r="F19" s="4" t="s">
        <v>31</v>
      </c>
      <c r="G19" s="1">
        <v>19</v>
      </c>
      <c r="H19" s="11" t="s">
        <v>24</v>
      </c>
    </row>
    <row r="21" spans="5:8" x14ac:dyDescent="0.2">
      <c r="F21" s="4" t="s">
        <v>20</v>
      </c>
      <c r="G21" s="1" t="b">
        <v>1</v>
      </c>
    </row>
  </sheetData>
  <mergeCells count="2">
    <mergeCell ref="A10:C10"/>
    <mergeCell ref="A9:C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21E4-84E9-F944-8B44-3CFA584CC7B4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 Calculator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Barone, Salvador P</dc:creator>
  <cp:lastModifiedBy>Barone, Salvador P</cp:lastModifiedBy>
  <dcterms:created xsi:type="dcterms:W3CDTF">2020-10-08T18:47:00Z</dcterms:created>
  <dcterms:modified xsi:type="dcterms:W3CDTF">2021-04-23T08:27:25Z</dcterms:modified>
</cp:coreProperties>
</file>